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557911451" val="768" rev="120"/>
      <pm:docPrefs xmlns:pm="smNativeData" id="1557911451" fixedDigits="0" showNotice="1" showProtection="1" showFrameBounds="1" autoChart="1" recalcOnPrint="1" recalcOnCopy="1" tab="567" useDefinedPrintRange="1" printArea="currentSheet"/>
      <pm:compatibility xmlns:pm="smNativeData" id="1557911451"/>
      <pm:defCurrency xmlns:pm="smNativeData" id="1557911451"/>
    </ext>
  </extLst>
</workbook>
</file>

<file path=xl/calcChain.xml><?xml version="1.0" encoding="utf-8"?>
<calcChain xmlns="http://schemas.openxmlformats.org/spreadsheetml/2006/main">
  <c r="C3" i="1"/>
  <c r="D34"/>
  <c r="D9"/>
  <c r="G7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C36"/>
  <c r="H7" l="1"/>
  <c r="D36"/>
  <c r="D35"/>
  <c r="D30"/>
  <c r="D26"/>
  <c r="D22"/>
  <c r="D18"/>
  <c r="D14"/>
  <c r="D10"/>
  <c r="D37"/>
  <c r="D31"/>
  <c r="D27"/>
  <c r="D23"/>
  <c r="D19"/>
  <c r="D15"/>
  <c r="D11"/>
  <c r="D7"/>
  <c r="D6"/>
  <c r="E6" s="1"/>
  <c r="D32"/>
  <c r="D28"/>
  <c r="D24"/>
  <c r="D20"/>
  <c r="D16"/>
  <c r="D12"/>
  <c r="D8"/>
  <c r="D33"/>
  <c r="D29"/>
  <c r="D25"/>
  <c r="D21"/>
  <c r="D17"/>
  <c r="D13"/>
  <c r="E7" l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</calcChain>
</file>

<file path=xl/sharedStrings.xml><?xml version="1.0" encoding="utf-8"?>
<sst xmlns="http://schemas.openxmlformats.org/spreadsheetml/2006/main" count="54" uniqueCount="51">
  <si>
    <t>Steuerart</t>
  </si>
  <si>
    <t>Mio.€</t>
  </si>
  <si>
    <t>%</t>
  </si>
  <si>
    <t>kum%</t>
  </si>
  <si>
    <t>Umsatzsteuer</t>
  </si>
  <si>
    <t>Lohnsteuer</t>
  </si>
  <si>
    <t>Einkommensteuer</t>
  </si>
  <si>
    <t>Gewerbesteuer</t>
  </si>
  <si>
    <t>Energiesteuer</t>
  </si>
  <si>
    <t>Körperschaftsteuer</t>
  </si>
  <si>
    <t>nicht veranl.St.v.Ertrag</t>
  </si>
  <si>
    <t>Solidaritätszuschlag</t>
  </si>
  <si>
    <t>Tabaksteuer</t>
  </si>
  <si>
    <t>Grundsteuern</t>
  </si>
  <si>
    <t>Grunderwerbsteuer</t>
  </si>
  <si>
    <t>Versicherungsteuer</t>
  </si>
  <si>
    <t>Kraftfahrzeugsteuer</t>
  </si>
  <si>
    <t>Abgeltungsteuer</t>
  </si>
  <si>
    <t>Stromsteuer</t>
  </si>
  <si>
    <t>Erbschaftsteuer</t>
  </si>
  <si>
    <t>Zölle</t>
  </si>
  <si>
    <t>Alkoholsteuer</t>
  </si>
  <si>
    <t>Lotteriesteuer</t>
  </si>
  <si>
    <t>Luftverkehrsteuer</t>
  </si>
  <si>
    <t>Vergnügungssteuer</t>
  </si>
  <si>
    <t>Kaffeesteuer</t>
  </si>
  <si>
    <t>Biersteuer</t>
  </si>
  <si>
    <t>Feuerschutzsteuer</t>
  </si>
  <si>
    <t>Sport- u. Rennwettsteuer</t>
  </si>
  <si>
    <t>Schaumweinsteuer</t>
  </si>
  <si>
    <t>Hundesteuer</t>
  </si>
  <si>
    <t>Zweitwohnsteuer</t>
  </si>
  <si>
    <t>sonstige Steuern</t>
  </si>
  <si>
    <t>Steuereinnahmen von Bund, Ländern und Gemeinden</t>
  </si>
  <si>
    <t>BMF</t>
  </si>
  <si>
    <t>eigene Berechnung</t>
  </si>
  <si>
    <t>Rang</t>
  </si>
  <si>
    <t>Rg 2+3</t>
  </si>
  <si>
    <t>Steuereinnahmen</t>
  </si>
  <si>
    <t>Summe oben</t>
  </si>
  <si>
    <t xml:space="preserve">Spalte B,C: Daten aus: </t>
  </si>
  <si>
    <t xml:space="preserve">Spalte D, E, Summe: </t>
  </si>
  <si>
    <t>virtuelle Automatensteuer</t>
  </si>
  <si>
    <t>Mrd. €</t>
  </si>
  <si>
    <t>*</t>
  </si>
  <si>
    <t>Steuerspirale*  2021</t>
  </si>
  <si>
    <t>Vorjahr</t>
  </si>
  <si>
    <t>Änderung</t>
  </si>
  <si>
    <t xml:space="preserve">Quelle/ Rohdaten: </t>
  </si>
  <si>
    <t>Globus-Serie</t>
  </si>
  <si>
    <t>Globus 15321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</si>
</sst>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1" applyAlignment="1" applyProtection="1"/>
    <xf numFmtId="0" fontId="3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2" fontId="3" fillId="0" borderId="0" xfId="0" applyNumberFormat="1" applyFont="1"/>
    <xf numFmtId="0" fontId="0" fillId="0" borderId="0" xfId="0" applyAlignment="1">
      <alignment horizontal="left" vertical="top"/>
    </xf>
    <xf numFmtId="165" fontId="0" fillId="0" borderId="0" xfId="0" applyNumberFormat="1"/>
    <xf numFmtId="14" fontId="0" fillId="0" borderId="0" xfId="0" applyNumberFormat="1" applyAlignment="1">
      <alignment horizontal="left"/>
    </xf>
    <xf numFmtId="0" fontId="2" fillId="0" borderId="0" xfId="1" applyAlignment="1" applyProtection="1">
      <alignment horizontal="left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57911451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enda21-treffpunkt.de/daten/serie.php?sg=StSp" TargetMode="External"/><Relationship Id="rId2" Type="http://schemas.openxmlformats.org/officeDocument/2006/relationships/hyperlink" Target="http://www.agenda21-treffpunkt.de/daten/sign.php?sg=glo-15321" TargetMode="External"/><Relationship Id="rId1" Type="http://schemas.openxmlformats.org/officeDocument/2006/relationships/hyperlink" Target="https://www.bundesfinanzministerium.de/Web/DE/Themen/Steuern/Steuerschaetzungen_und_Steuereinnahmen/steuerschaetzungen_einnahmen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7" workbookViewId="0">
      <selection activeCell="K47" sqref="K47"/>
    </sheetView>
  </sheetViews>
  <sheetFormatPr baseColWidth="10" defaultColWidth="10" defaultRowHeight="12.75"/>
  <cols>
    <col min="1" max="1" width="6.140625" customWidth="1"/>
    <col min="2" max="2" width="23.42578125" customWidth="1"/>
    <col min="3" max="3" width="13.140625" customWidth="1"/>
    <col min="4" max="4" width="10.5703125" customWidth="1"/>
    <col min="5" max="5" width="9.85546875" customWidth="1"/>
    <col min="6" max="6" width="3.5703125" customWidth="1"/>
    <col min="7" max="7" width="9.28515625" customWidth="1"/>
    <col min="8" max="8" width="7.85546875" customWidth="1"/>
    <col min="11" max="11" width="24.7109375" customWidth="1"/>
  </cols>
  <sheetData>
    <row r="1" spans="1:11" ht="15.75">
      <c r="A1" s="4" t="s">
        <v>45</v>
      </c>
      <c r="C1" s="13">
        <v>833.18899999999996</v>
      </c>
      <c r="D1" s="12" t="s">
        <v>43</v>
      </c>
    </row>
    <row r="2" spans="1:11">
      <c r="B2" s="5" t="s">
        <v>46</v>
      </c>
      <c r="C2">
        <v>739.70399999999995</v>
      </c>
      <c r="D2" t="s">
        <v>43</v>
      </c>
    </row>
    <row r="3" spans="1:11">
      <c r="B3" s="5" t="s">
        <v>47</v>
      </c>
      <c r="C3" s="16">
        <f>(C1-C2)/C2*100</f>
        <v>12.6</v>
      </c>
      <c r="D3" t="s">
        <v>2</v>
      </c>
    </row>
    <row r="4" spans="1:11">
      <c r="A4" s="2" t="s">
        <v>36</v>
      </c>
    </row>
    <row r="5" spans="1:11">
      <c r="A5" s="2">
        <v>1</v>
      </c>
      <c r="B5" t="s">
        <v>0</v>
      </c>
      <c r="C5" s="2" t="s">
        <v>1</v>
      </c>
      <c r="D5" s="2" t="s">
        <v>2</v>
      </c>
      <c r="E5" s="2" t="s">
        <v>3</v>
      </c>
    </row>
    <row r="6" spans="1:11">
      <c r="A6" s="2">
        <f>1+A5</f>
        <v>2</v>
      </c>
      <c r="B6" t="s">
        <v>4</v>
      </c>
      <c r="C6" s="1">
        <v>250800</v>
      </c>
      <c r="D6" s="14">
        <f>C6/C$37*100</f>
        <v>30.1</v>
      </c>
      <c r="E6" s="14">
        <f>D6</f>
        <v>30.1</v>
      </c>
      <c r="G6" s="2" t="s">
        <v>37</v>
      </c>
      <c r="H6" s="2" t="s">
        <v>2</v>
      </c>
    </row>
    <row r="7" spans="1:11">
      <c r="A7" s="2">
        <f t="shared" ref="A7:A32" si="0">1+A6</f>
        <v>3</v>
      </c>
      <c r="B7" t="s">
        <v>5</v>
      </c>
      <c r="C7" s="1">
        <v>218407</v>
      </c>
      <c r="D7" s="14">
        <f t="shared" ref="D7:D37" si="1">C7/C$37*100</f>
        <v>26.21</v>
      </c>
      <c r="E7" s="14">
        <f t="shared" ref="E7:E35" si="2">E6+D7</f>
        <v>56.31</v>
      </c>
      <c r="G7" s="1">
        <f>C7+C8</f>
        <v>290749</v>
      </c>
      <c r="H7" s="3">
        <f>G7/C$37*100</f>
        <v>34.9</v>
      </c>
    </row>
    <row r="8" spans="1:11">
      <c r="A8" s="2">
        <f t="shared" si="0"/>
        <v>4</v>
      </c>
      <c r="B8" t="s">
        <v>6</v>
      </c>
      <c r="C8" s="1">
        <v>72342</v>
      </c>
      <c r="D8" s="14">
        <f t="shared" si="1"/>
        <v>8.68</v>
      </c>
      <c r="E8" s="14">
        <f t="shared" si="2"/>
        <v>64.989999999999995</v>
      </c>
    </row>
    <row r="9" spans="1:11">
      <c r="A9" s="2">
        <f t="shared" si="0"/>
        <v>5</v>
      </c>
      <c r="B9" t="s">
        <v>7</v>
      </c>
      <c r="C9" s="1">
        <v>61103</v>
      </c>
      <c r="D9" s="14">
        <f t="shared" si="1"/>
        <v>7.33</v>
      </c>
      <c r="E9" s="14">
        <f t="shared" si="2"/>
        <v>72.319999999999993</v>
      </c>
    </row>
    <row r="10" spans="1:11">
      <c r="A10" s="2">
        <f t="shared" si="0"/>
        <v>6</v>
      </c>
      <c r="B10" s="7" t="s">
        <v>9</v>
      </c>
      <c r="C10" s="1">
        <v>42124</v>
      </c>
      <c r="D10" s="14">
        <f t="shared" si="1"/>
        <v>5.0599999999999996</v>
      </c>
      <c r="E10" s="14">
        <f t="shared" si="2"/>
        <v>77.38</v>
      </c>
    </row>
    <row r="11" spans="1:11">
      <c r="A11" s="2">
        <f t="shared" si="0"/>
        <v>7</v>
      </c>
      <c r="B11" t="s">
        <v>8</v>
      </c>
      <c r="C11" s="1">
        <v>37120</v>
      </c>
      <c r="D11" s="14">
        <f t="shared" si="1"/>
        <v>4.46</v>
      </c>
      <c r="E11" s="14">
        <f t="shared" si="2"/>
        <v>81.84</v>
      </c>
      <c r="K11" s="7"/>
    </row>
    <row r="12" spans="1:11">
      <c r="A12" s="2">
        <f t="shared" si="0"/>
        <v>8</v>
      </c>
      <c r="B12" s="7" t="s">
        <v>10</v>
      </c>
      <c r="C12" s="1">
        <v>27394</v>
      </c>
      <c r="D12" s="14">
        <f t="shared" si="1"/>
        <v>3.29</v>
      </c>
      <c r="E12" s="14">
        <f t="shared" si="2"/>
        <v>85.13</v>
      </c>
      <c r="K12" s="7"/>
    </row>
    <row r="13" spans="1:11">
      <c r="A13" s="2">
        <f t="shared" si="0"/>
        <v>9</v>
      </c>
      <c r="B13" s="7" t="s">
        <v>14</v>
      </c>
      <c r="C13" s="1">
        <v>18335</v>
      </c>
      <c r="D13" s="14">
        <f t="shared" si="1"/>
        <v>2.2000000000000002</v>
      </c>
      <c r="E13" s="14">
        <f t="shared" si="2"/>
        <v>87.33</v>
      </c>
      <c r="K13" s="7"/>
    </row>
    <row r="14" spans="1:11">
      <c r="A14" s="2">
        <f t="shared" si="0"/>
        <v>10</v>
      </c>
      <c r="B14" s="7" t="s">
        <v>13</v>
      </c>
      <c r="C14" s="1">
        <v>14985</v>
      </c>
      <c r="D14" s="14">
        <f t="shared" si="1"/>
        <v>1.8</v>
      </c>
      <c r="E14" s="14">
        <f t="shared" si="2"/>
        <v>89.13</v>
      </c>
      <c r="K14" s="7"/>
    </row>
    <row r="15" spans="1:11">
      <c r="A15" s="2">
        <f t="shared" si="0"/>
        <v>11</v>
      </c>
      <c r="B15" s="7" t="s">
        <v>15</v>
      </c>
      <c r="C15" s="1">
        <v>14980</v>
      </c>
      <c r="D15" s="14">
        <f t="shared" si="1"/>
        <v>1.8</v>
      </c>
      <c r="E15" s="14">
        <f t="shared" si="2"/>
        <v>90.93</v>
      </c>
      <c r="K15" s="7"/>
    </row>
    <row r="16" spans="1:11">
      <c r="A16" s="2">
        <f t="shared" si="0"/>
        <v>12</v>
      </c>
      <c r="B16" s="7" t="s">
        <v>12</v>
      </c>
      <c r="C16" s="1">
        <v>14733</v>
      </c>
      <c r="D16" s="14">
        <f t="shared" si="1"/>
        <v>1.77</v>
      </c>
      <c r="E16" s="14">
        <f t="shared" si="2"/>
        <v>92.7</v>
      </c>
      <c r="K16" s="7"/>
    </row>
    <row r="17" spans="1:11">
      <c r="A17" s="2">
        <f t="shared" si="0"/>
        <v>13</v>
      </c>
      <c r="B17" s="7" t="s">
        <v>11</v>
      </c>
      <c r="C17" s="1">
        <v>11028</v>
      </c>
      <c r="D17" s="14">
        <f t="shared" si="1"/>
        <v>1.32</v>
      </c>
      <c r="E17" s="14">
        <f t="shared" si="2"/>
        <v>94.02</v>
      </c>
      <c r="K17" s="7"/>
    </row>
    <row r="18" spans="1:11">
      <c r="A18" s="2">
        <f t="shared" si="0"/>
        <v>14</v>
      </c>
      <c r="B18" s="7" t="s">
        <v>17</v>
      </c>
      <c r="C18" s="1">
        <v>10029</v>
      </c>
      <c r="D18" s="14">
        <f t="shared" si="1"/>
        <v>1.2</v>
      </c>
      <c r="E18" s="14">
        <f t="shared" si="2"/>
        <v>95.22</v>
      </c>
      <c r="K18" s="7"/>
    </row>
    <row r="19" spans="1:11">
      <c r="A19" s="2">
        <f t="shared" si="0"/>
        <v>15</v>
      </c>
      <c r="B19" s="7" t="s">
        <v>19</v>
      </c>
      <c r="C19" s="1">
        <v>9824</v>
      </c>
      <c r="D19" s="14">
        <f t="shared" si="1"/>
        <v>1.18</v>
      </c>
      <c r="E19" s="14">
        <f t="shared" si="2"/>
        <v>96.4</v>
      </c>
      <c r="K19" s="7"/>
    </row>
    <row r="20" spans="1:11">
      <c r="A20" s="2">
        <f t="shared" si="0"/>
        <v>16</v>
      </c>
      <c r="B20" s="7" t="s">
        <v>16</v>
      </c>
      <c r="C20" s="1">
        <v>9546</v>
      </c>
      <c r="D20" s="14">
        <f t="shared" si="1"/>
        <v>1.1499999999999999</v>
      </c>
      <c r="E20" s="14">
        <f t="shared" si="2"/>
        <v>97.55</v>
      </c>
      <c r="K20" s="7"/>
    </row>
    <row r="21" spans="1:11">
      <c r="A21" s="2">
        <f t="shared" si="0"/>
        <v>17</v>
      </c>
      <c r="B21" s="7" t="s">
        <v>18</v>
      </c>
      <c r="C21" s="1">
        <v>6691</v>
      </c>
      <c r="D21" s="14">
        <f t="shared" si="1"/>
        <v>0.8</v>
      </c>
      <c r="E21" s="14">
        <f t="shared" si="2"/>
        <v>98.35</v>
      </c>
      <c r="K21" s="7"/>
    </row>
    <row r="22" spans="1:11">
      <c r="A22" s="2">
        <f t="shared" si="0"/>
        <v>18</v>
      </c>
      <c r="B22" s="7" t="s">
        <v>20</v>
      </c>
      <c r="C22" s="1">
        <v>5122</v>
      </c>
      <c r="D22" s="14">
        <f t="shared" si="1"/>
        <v>0.61</v>
      </c>
      <c r="E22" s="14">
        <f t="shared" si="2"/>
        <v>98.96</v>
      </c>
      <c r="K22" s="7"/>
    </row>
    <row r="23" spans="1:11">
      <c r="A23" s="2">
        <f t="shared" si="0"/>
        <v>19</v>
      </c>
      <c r="B23" s="7" t="s">
        <v>21</v>
      </c>
      <c r="C23" s="1">
        <v>2089</v>
      </c>
      <c r="D23" s="14">
        <f t="shared" si="1"/>
        <v>0.25</v>
      </c>
      <c r="E23" s="14">
        <f t="shared" si="2"/>
        <v>99.21</v>
      </c>
      <c r="K23" s="7"/>
    </row>
    <row r="24" spans="1:11">
      <c r="A24" s="2">
        <f t="shared" si="0"/>
        <v>20</v>
      </c>
      <c r="B24" s="7" t="s">
        <v>22</v>
      </c>
      <c r="C24" s="1">
        <v>1654</v>
      </c>
      <c r="D24" s="14">
        <f t="shared" si="1"/>
        <v>0.2</v>
      </c>
      <c r="E24" s="14">
        <f t="shared" si="2"/>
        <v>99.41</v>
      </c>
      <c r="K24" s="7"/>
    </row>
    <row r="25" spans="1:11">
      <c r="A25" s="2">
        <f t="shared" si="0"/>
        <v>21</v>
      </c>
      <c r="B25" s="7" t="s">
        <v>25</v>
      </c>
      <c r="C25" s="1">
        <v>1058</v>
      </c>
      <c r="D25" s="14">
        <f t="shared" si="1"/>
        <v>0.13</v>
      </c>
      <c r="E25" s="14">
        <f t="shared" si="2"/>
        <v>99.54</v>
      </c>
      <c r="K25" s="7"/>
    </row>
    <row r="26" spans="1:11">
      <c r="A26" s="2">
        <f t="shared" si="0"/>
        <v>22</v>
      </c>
      <c r="B26" s="7" t="s">
        <v>26</v>
      </c>
      <c r="C26" s="1">
        <v>584</v>
      </c>
      <c r="D26" s="14">
        <f t="shared" si="1"/>
        <v>7.0000000000000007E-2</v>
      </c>
      <c r="E26" s="14">
        <f t="shared" si="2"/>
        <v>99.61</v>
      </c>
      <c r="K26" s="7"/>
    </row>
    <row r="27" spans="1:11">
      <c r="A27" s="2">
        <f t="shared" si="0"/>
        <v>23</v>
      </c>
      <c r="B27" s="7" t="s">
        <v>23</v>
      </c>
      <c r="C27" s="1">
        <v>566</v>
      </c>
      <c r="D27" s="14">
        <f t="shared" si="1"/>
        <v>7.0000000000000007E-2</v>
      </c>
      <c r="E27" s="14">
        <f t="shared" si="2"/>
        <v>99.68</v>
      </c>
      <c r="K27" s="7"/>
    </row>
    <row r="28" spans="1:11">
      <c r="A28" s="2">
        <f t="shared" si="0"/>
        <v>24</v>
      </c>
      <c r="B28" s="7" t="s">
        <v>27</v>
      </c>
      <c r="C28" s="1">
        <v>537</v>
      </c>
      <c r="D28" s="14">
        <f t="shared" si="1"/>
        <v>0.06</v>
      </c>
      <c r="E28" s="14">
        <f t="shared" si="2"/>
        <v>99.74</v>
      </c>
      <c r="K28" s="7"/>
    </row>
    <row r="29" spans="1:11">
      <c r="A29" s="2">
        <f t="shared" si="0"/>
        <v>25</v>
      </c>
      <c r="B29" s="7" t="s">
        <v>28</v>
      </c>
      <c r="C29" s="1">
        <v>470</v>
      </c>
      <c r="D29" s="14">
        <f t="shared" si="1"/>
        <v>0.06</v>
      </c>
      <c r="E29" s="14">
        <f t="shared" si="2"/>
        <v>99.8</v>
      </c>
      <c r="K29" s="7"/>
    </row>
    <row r="30" spans="1:11">
      <c r="A30" s="2">
        <f t="shared" si="0"/>
        <v>26</v>
      </c>
      <c r="B30" s="7" t="s">
        <v>24</v>
      </c>
      <c r="C30" s="1">
        <v>433</v>
      </c>
      <c r="D30" s="14">
        <f t="shared" si="1"/>
        <v>0.05</v>
      </c>
      <c r="E30" s="14">
        <f t="shared" si="2"/>
        <v>99.85</v>
      </c>
      <c r="K30" s="7"/>
    </row>
    <row r="31" spans="1:11">
      <c r="A31" s="2">
        <f t="shared" si="0"/>
        <v>27</v>
      </c>
      <c r="B31" s="7" t="s">
        <v>30</v>
      </c>
      <c r="C31" s="1">
        <v>401</v>
      </c>
      <c r="D31" s="14">
        <f t="shared" si="1"/>
        <v>0.05</v>
      </c>
      <c r="E31" s="14">
        <f t="shared" si="2"/>
        <v>99.9</v>
      </c>
      <c r="K31" s="7"/>
    </row>
    <row r="32" spans="1:11">
      <c r="A32" s="2">
        <f t="shared" si="0"/>
        <v>28</v>
      </c>
      <c r="B32" s="7" t="s">
        <v>29</v>
      </c>
      <c r="C32" s="1">
        <v>341</v>
      </c>
      <c r="D32" s="14">
        <f t="shared" si="1"/>
        <v>0.04</v>
      </c>
      <c r="E32" s="14">
        <f t="shared" si="2"/>
        <v>99.94</v>
      </c>
      <c r="K32" s="7"/>
    </row>
    <row r="33" spans="1:11">
      <c r="A33" s="2">
        <v>29</v>
      </c>
      <c r="B33" s="7" t="s">
        <v>31</v>
      </c>
      <c r="C33" s="1">
        <v>207</v>
      </c>
      <c r="D33" s="14">
        <f t="shared" si="1"/>
        <v>0.02</v>
      </c>
      <c r="E33" s="14">
        <f t="shared" si="2"/>
        <v>99.96</v>
      </c>
      <c r="K33" s="7"/>
    </row>
    <row r="34" spans="1:11">
      <c r="A34" s="2">
        <v>30</v>
      </c>
      <c r="B34" s="7" t="s">
        <v>42</v>
      </c>
      <c r="C34" s="1">
        <v>190</v>
      </c>
      <c r="D34" s="14">
        <f t="shared" si="1"/>
        <v>0.02</v>
      </c>
      <c r="E34" s="14">
        <f t="shared" si="2"/>
        <v>99.98</v>
      </c>
      <c r="K34" s="7"/>
    </row>
    <row r="35" spans="1:11">
      <c r="B35" t="s">
        <v>32</v>
      </c>
      <c r="C35" s="1">
        <v>94</v>
      </c>
      <c r="D35" s="14">
        <f t="shared" si="1"/>
        <v>0.01</v>
      </c>
      <c r="E35" s="14">
        <f t="shared" si="2"/>
        <v>99.99</v>
      </c>
    </row>
    <row r="36" spans="1:11">
      <c r="B36" s="10" t="s">
        <v>39</v>
      </c>
      <c r="C36" s="9">
        <f>SUM(C6:C35)</f>
        <v>833187</v>
      </c>
      <c r="D36" s="3">
        <f t="shared" si="1"/>
        <v>100</v>
      </c>
      <c r="E36" s="14"/>
    </row>
    <row r="37" spans="1:11" ht="15">
      <c r="B37" s="11" t="s">
        <v>38</v>
      </c>
      <c r="C37" s="8">
        <v>833189</v>
      </c>
      <c r="D37" s="3">
        <f t="shared" si="1"/>
        <v>100</v>
      </c>
    </row>
    <row r="38" spans="1:11">
      <c r="A38" s="15"/>
    </row>
    <row r="39" spans="1:11" s="15" customFormat="1" ht="9.75" customHeight="1">
      <c r="B39" s="19"/>
      <c r="C39" s="19"/>
      <c r="D39" s="19"/>
      <c r="E39" s="19"/>
    </row>
    <row r="40" spans="1:11">
      <c r="A40" s="2" t="s">
        <v>44</v>
      </c>
      <c r="B40" t="s">
        <v>33</v>
      </c>
    </row>
    <row r="42" spans="1:11">
      <c r="B42" s="5" t="s">
        <v>40</v>
      </c>
      <c r="C42" s="6" t="s">
        <v>50</v>
      </c>
      <c r="D42" s="17">
        <v>44665</v>
      </c>
      <c r="E42" s="18" t="s">
        <v>49</v>
      </c>
    </row>
    <row r="43" spans="1:11">
      <c r="B43" s="5" t="s">
        <v>41</v>
      </c>
      <c r="C43" t="s">
        <v>35</v>
      </c>
    </row>
    <row r="45" spans="1:11">
      <c r="B45" s="5" t="s">
        <v>48</v>
      </c>
      <c r="C45" s="6" t="s">
        <v>34</v>
      </c>
    </row>
  </sheetData>
  <sortState ref="B6:C35">
    <sortCondition descending="1" ref="C6:C35"/>
  </sortState>
  <mergeCells count="1">
    <mergeCell ref="B39:E39"/>
  </mergeCells>
  <hyperlinks>
    <hyperlink ref="C45" r:id="rId1"/>
    <hyperlink ref="C42" r:id="rId2"/>
    <hyperlink ref="E42" r:id="rId3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4"/>
  <extLst>
    <ext uri="smNativeData">
      <pm:sheetPrefs xmlns:pm="smNativeData" day="15579114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2019-05-15T11:06:17Z</dcterms:created>
  <dcterms:modified xsi:type="dcterms:W3CDTF">2022-04-24T06:43:16Z</dcterms:modified>
</cp:coreProperties>
</file>