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57911451" val="768" rev="120"/>
      <pm:docPrefs xmlns:pm="smNativeData" id="1557911451" fixedDigits="0" showNotice="1" showProtection="1" showFrameBounds="1" autoChart="1" recalcOnPrint="1" recalcOnCopy="1" tab="567" useDefinedPrintRange="1" printArea="currentSheet"/>
      <pm:compatibility xmlns:pm="smNativeData" id="1557911451"/>
      <pm:defCurrency xmlns:pm="smNativeData" id="1557911451"/>
    </ext>
  </extLst>
</workbook>
</file>

<file path=xl/calcChain.xml><?xml version="1.0" encoding="utf-8"?>
<calcChain xmlns="http://schemas.openxmlformats.org/spreadsheetml/2006/main">
  <c r="C36" i="1"/>
  <c r="D9" s="1"/>
  <c r="G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35"/>
  <c r="H7" l="1"/>
  <c r="D35"/>
  <c r="D34"/>
  <c r="D30"/>
  <c r="D26"/>
  <c r="D22"/>
  <c r="D18"/>
  <c r="D14"/>
  <c r="D10"/>
  <c r="D36"/>
  <c r="D31"/>
  <c r="D27"/>
  <c r="D23"/>
  <c r="D19"/>
  <c r="D15"/>
  <c r="D11"/>
  <c r="D7"/>
  <c r="D6"/>
  <c r="E6" s="1"/>
  <c r="D32"/>
  <c r="D28"/>
  <c r="D24"/>
  <c r="D20"/>
  <c r="D16"/>
  <c r="D12"/>
  <c r="D8"/>
  <c r="D33"/>
  <c r="D29"/>
  <c r="D25"/>
  <c r="D21"/>
  <c r="D17"/>
  <c r="D13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</calcChain>
</file>

<file path=xl/sharedStrings.xml><?xml version="1.0" encoding="utf-8"?>
<sst xmlns="http://schemas.openxmlformats.org/spreadsheetml/2006/main" count="47" uniqueCount="46">
  <si>
    <t>Steuerart</t>
  </si>
  <si>
    <t>Mio.€</t>
  </si>
  <si>
    <t>%</t>
  </si>
  <si>
    <t>kum%</t>
  </si>
  <si>
    <t>Umsatzsteuer</t>
  </si>
  <si>
    <t>Lohnsteuer</t>
  </si>
  <si>
    <t>Einkommensteuer</t>
  </si>
  <si>
    <t>Gewerbesteuer</t>
  </si>
  <si>
    <t>Energiesteuer</t>
  </si>
  <si>
    <t>Körperschaftsteuer</t>
  </si>
  <si>
    <t>nicht veranl.St.v.Ertrag</t>
  </si>
  <si>
    <t>Solidaritätszuschlag</t>
  </si>
  <si>
    <t>Tabaksteuer</t>
  </si>
  <si>
    <t>Grundsteuern</t>
  </si>
  <si>
    <t>Grunderwerbsteuer</t>
  </si>
  <si>
    <t>Versicherungsteuer</t>
  </si>
  <si>
    <t>Kraftfahrzeugsteuer</t>
  </si>
  <si>
    <t>Abgeltungsteuer</t>
  </si>
  <si>
    <t>Stromsteuer</t>
  </si>
  <si>
    <t>Erbschaftsteuer</t>
  </si>
  <si>
    <t>Zölle</t>
  </si>
  <si>
    <t>Alkoholsteuer</t>
  </si>
  <si>
    <t>Lotteriesteuer</t>
  </si>
  <si>
    <t>Luftverkehrsteuer</t>
  </si>
  <si>
    <t>Vergnügungssteuer</t>
  </si>
  <si>
    <t>Kaffeesteuer</t>
  </si>
  <si>
    <t>Biersteuer</t>
  </si>
  <si>
    <t>Feuerschutzsteuer</t>
  </si>
  <si>
    <t>Sport- u. Rennwettsteuer</t>
  </si>
  <si>
    <t>Schaumweinsteuer</t>
  </si>
  <si>
    <t>Hundesteuer</t>
  </si>
  <si>
    <t>Zweitwohnsteuer</t>
  </si>
  <si>
    <t>sonstige Steuern</t>
  </si>
  <si>
    <t>Steuereinnahmen von Bund, Ländern und Gemeinden</t>
  </si>
  <si>
    <t xml:space="preserve">Quelle: </t>
  </si>
  <si>
    <t>BMF</t>
  </si>
  <si>
    <t>eigene Berechnung</t>
  </si>
  <si>
    <t>Rang</t>
  </si>
  <si>
    <t>Rg 2+3</t>
  </si>
  <si>
    <t>Steuereinnahmen</t>
  </si>
  <si>
    <t>Summe oben</t>
  </si>
  <si>
    <t>Milliarden Euro*</t>
  </si>
  <si>
    <t>Steuerspirale 2020</t>
  </si>
  <si>
    <t xml:space="preserve">Globus 14609/23.04.21 </t>
  </si>
  <si>
    <t xml:space="preserve">Spalte B,C: Daten aus: </t>
  </si>
  <si>
    <t xml:space="preserve">Spalte D, E, Summe: 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</si>
</sst>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7911451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finanzministerium.de/Content/DE/Standardartikel/Themen/Steuern/Steuerschaetzungen_und_Steuereinnahmen/Steuereinnahmen/entwicklung-der-steuereinnahm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7" workbookViewId="0">
      <selection activeCell="J40" sqref="J40"/>
    </sheetView>
  </sheetViews>
  <sheetFormatPr baseColWidth="10" defaultColWidth="10" defaultRowHeight="12.75"/>
  <cols>
    <col min="1" max="1" width="6.140625" customWidth="1"/>
    <col min="2" max="2" width="23.7109375" customWidth="1"/>
    <col min="3" max="3" width="11.42578125" customWidth="1"/>
    <col min="6" max="6" width="4.5703125" customWidth="1"/>
    <col min="7" max="7" width="9.28515625" customWidth="1"/>
    <col min="8" max="8" width="7.85546875" customWidth="1"/>
    <col min="11" max="11" width="24.7109375" customWidth="1"/>
  </cols>
  <sheetData>
    <row r="1" spans="1:11" ht="15.75">
      <c r="A1" s="4" t="s">
        <v>42</v>
      </c>
      <c r="C1" s="13">
        <v>739.70399999999995</v>
      </c>
      <c r="D1" s="12" t="s">
        <v>41</v>
      </c>
    </row>
    <row r="2" spans="1:11">
      <c r="A2" t="s">
        <v>33</v>
      </c>
    </row>
    <row r="5" spans="1:11">
      <c r="A5" s="2" t="s">
        <v>37</v>
      </c>
      <c r="B5" t="s">
        <v>0</v>
      </c>
      <c r="C5" s="2" t="s">
        <v>1</v>
      </c>
      <c r="D5" s="2" t="s">
        <v>2</v>
      </c>
      <c r="E5" s="2" t="s">
        <v>3</v>
      </c>
    </row>
    <row r="6" spans="1:11">
      <c r="A6" s="2">
        <v>1</v>
      </c>
      <c r="B6" t="s">
        <v>4</v>
      </c>
      <c r="C6" s="1">
        <v>219484</v>
      </c>
      <c r="D6" s="14">
        <f>C6/C$36*100</f>
        <v>29.67</v>
      </c>
      <c r="E6" s="14">
        <f>D6</f>
        <v>29.67</v>
      </c>
      <c r="G6" s="2" t="s">
        <v>38</v>
      </c>
      <c r="H6" s="2" t="s">
        <v>2</v>
      </c>
    </row>
    <row r="7" spans="1:11">
      <c r="A7" s="2">
        <f>1+A6</f>
        <v>2</v>
      </c>
      <c r="B7" t="s">
        <v>5</v>
      </c>
      <c r="C7" s="1">
        <v>209286</v>
      </c>
      <c r="D7" s="14">
        <f t="shared" ref="D7:D36" si="0">C7/C$36*100</f>
        <v>28.29</v>
      </c>
      <c r="E7" s="14">
        <f t="shared" ref="E7:E34" si="1">E6+D7</f>
        <v>57.96</v>
      </c>
      <c r="G7" s="1">
        <f>C7+C8</f>
        <v>268268</v>
      </c>
      <c r="H7" s="3">
        <f>G7/C$36*100</f>
        <v>36.270000000000003</v>
      </c>
    </row>
    <row r="8" spans="1:11">
      <c r="A8" s="2">
        <f t="shared" ref="A8:A33" si="2">1+A7</f>
        <v>3</v>
      </c>
      <c r="B8" t="s">
        <v>6</v>
      </c>
      <c r="C8" s="1">
        <v>58982</v>
      </c>
      <c r="D8" s="14">
        <f t="shared" si="0"/>
        <v>7.97</v>
      </c>
      <c r="E8" s="14">
        <f t="shared" si="1"/>
        <v>65.930000000000007</v>
      </c>
    </row>
    <row r="9" spans="1:11">
      <c r="A9" s="2">
        <f t="shared" si="2"/>
        <v>4</v>
      </c>
      <c r="B9" t="s">
        <v>7</v>
      </c>
      <c r="C9" s="1">
        <v>45295</v>
      </c>
      <c r="D9" s="14">
        <f t="shared" si="0"/>
        <v>6.12</v>
      </c>
      <c r="E9" s="14">
        <f t="shared" si="1"/>
        <v>72.05</v>
      </c>
    </row>
    <row r="10" spans="1:11">
      <c r="A10" s="2">
        <f t="shared" si="2"/>
        <v>5</v>
      </c>
      <c r="B10" t="s">
        <v>8</v>
      </c>
      <c r="C10" s="1">
        <v>37635</v>
      </c>
      <c r="D10" s="14">
        <f t="shared" si="0"/>
        <v>5.09</v>
      </c>
      <c r="E10" s="14">
        <f t="shared" si="1"/>
        <v>77.14</v>
      </c>
    </row>
    <row r="11" spans="1:11">
      <c r="A11" s="2">
        <f t="shared" si="2"/>
        <v>6</v>
      </c>
      <c r="B11" s="7" t="s">
        <v>9</v>
      </c>
      <c r="C11" s="1">
        <v>24268</v>
      </c>
      <c r="D11" s="14">
        <f t="shared" si="0"/>
        <v>3.28</v>
      </c>
      <c r="E11" s="14">
        <f t="shared" si="1"/>
        <v>80.42</v>
      </c>
      <c r="K11" s="7"/>
    </row>
    <row r="12" spans="1:11">
      <c r="A12" s="2">
        <f t="shared" si="2"/>
        <v>7</v>
      </c>
      <c r="B12" s="7" t="s">
        <v>10</v>
      </c>
      <c r="C12" s="1">
        <v>21498</v>
      </c>
      <c r="D12" s="14">
        <f t="shared" si="0"/>
        <v>2.91</v>
      </c>
      <c r="E12" s="14">
        <f t="shared" si="1"/>
        <v>83.33</v>
      </c>
      <c r="K12" s="7"/>
    </row>
    <row r="13" spans="1:11">
      <c r="A13" s="2">
        <f t="shared" si="2"/>
        <v>8</v>
      </c>
      <c r="B13" s="7" t="s">
        <v>11</v>
      </c>
      <c r="C13" s="1">
        <v>18676</v>
      </c>
      <c r="D13" s="14">
        <f t="shared" si="0"/>
        <v>2.52</v>
      </c>
      <c r="E13" s="14">
        <f t="shared" si="1"/>
        <v>85.85</v>
      </c>
      <c r="K13" s="7"/>
    </row>
    <row r="14" spans="1:11">
      <c r="A14" s="2">
        <f t="shared" si="2"/>
        <v>9</v>
      </c>
      <c r="B14" s="7" t="s">
        <v>14</v>
      </c>
      <c r="C14" s="1">
        <v>16055</v>
      </c>
      <c r="D14" s="14">
        <f t="shared" si="0"/>
        <v>2.17</v>
      </c>
      <c r="E14" s="14">
        <f t="shared" si="1"/>
        <v>88.02</v>
      </c>
      <c r="K14" s="7"/>
    </row>
    <row r="15" spans="1:11">
      <c r="A15" s="2">
        <f t="shared" si="2"/>
        <v>10</v>
      </c>
      <c r="B15" s="7" t="s">
        <v>13</v>
      </c>
      <c r="C15" s="1">
        <v>14676</v>
      </c>
      <c r="D15" s="14">
        <f t="shared" si="0"/>
        <v>1.98</v>
      </c>
      <c r="E15" s="14">
        <f t="shared" si="1"/>
        <v>90</v>
      </c>
      <c r="K15" s="7"/>
    </row>
    <row r="16" spans="1:11">
      <c r="A16" s="2">
        <f t="shared" si="2"/>
        <v>11</v>
      </c>
      <c r="B16" s="7" t="s">
        <v>12</v>
      </c>
      <c r="C16" s="1">
        <v>14651</v>
      </c>
      <c r="D16" s="14">
        <f t="shared" si="0"/>
        <v>1.98</v>
      </c>
      <c r="E16" s="14">
        <f t="shared" si="1"/>
        <v>91.98</v>
      </c>
      <c r="K16" s="7"/>
    </row>
    <row r="17" spans="1:11">
      <c r="A17" s="2">
        <f t="shared" si="2"/>
        <v>12</v>
      </c>
      <c r="B17" s="7" t="s">
        <v>15</v>
      </c>
      <c r="C17" s="1">
        <v>14553</v>
      </c>
      <c r="D17" s="14">
        <f t="shared" si="0"/>
        <v>1.97</v>
      </c>
      <c r="E17" s="14">
        <f t="shared" si="1"/>
        <v>93.95</v>
      </c>
      <c r="K17" s="7"/>
    </row>
    <row r="18" spans="1:11">
      <c r="A18" s="2">
        <f t="shared" si="2"/>
        <v>13</v>
      </c>
      <c r="B18" s="7" t="s">
        <v>16</v>
      </c>
      <c r="C18" s="1">
        <v>9526</v>
      </c>
      <c r="D18" s="14">
        <f t="shared" si="0"/>
        <v>1.29</v>
      </c>
      <c r="E18" s="14">
        <f t="shared" si="1"/>
        <v>95.24</v>
      </c>
      <c r="K18" s="7"/>
    </row>
    <row r="19" spans="1:11">
      <c r="A19" s="2">
        <f t="shared" si="2"/>
        <v>14</v>
      </c>
      <c r="B19" s="7" t="s">
        <v>19</v>
      </c>
      <c r="C19" s="1">
        <v>8600</v>
      </c>
      <c r="D19" s="14">
        <f t="shared" si="0"/>
        <v>1.1599999999999999</v>
      </c>
      <c r="E19" s="14">
        <f t="shared" si="1"/>
        <v>96.4</v>
      </c>
      <c r="K19" s="7"/>
    </row>
    <row r="20" spans="1:11">
      <c r="A20" s="2">
        <f t="shared" si="2"/>
        <v>15</v>
      </c>
      <c r="B20" s="7" t="s">
        <v>17</v>
      </c>
      <c r="C20" s="1">
        <v>6763</v>
      </c>
      <c r="D20" s="14">
        <f t="shared" si="0"/>
        <v>0.91</v>
      </c>
      <c r="E20" s="14">
        <f t="shared" si="1"/>
        <v>97.31</v>
      </c>
      <c r="K20" s="7"/>
    </row>
    <row r="21" spans="1:11">
      <c r="A21" s="2">
        <f t="shared" si="2"/>
        <v>16</v>
      </c>
      <c r="B21" s="7" t="s">
        <v>18</v>
      </c>
      <c r="C21" s="1">
        <v>6561</v>
      </c>
      <c r="D21" s="14">
        <f t="shared" si="0"/>
        <v>0.89</v>
      </c>
      <c r="E21" s="14">
        <f t="shared" si="1"/>
        <v>98.2</v>
      </c>
      <c r="K21" s="7"/>
    </row>
    <row r="22" spans="1:11">
      <c r="A22" s="2">
        <f t="shared" si="2"/>
        <v>17</v>
      </c>
      <c r="B22" s="7" t="s">
        <v>20</v>
      </c>
      <c r="C22" s="1">
        <v>4703</v>
      </c>
      <c r="D22" s="14">
        <f t="shared" si="0"/>
        <v>0.64</v>
      </c>
      <c r="E22" s="14">
        <f t="shared" si="1"/>
        <v>98.84</v>
      </c>
      <c r="K22" s="7"/>
    </row>
    <row r="23" spans="1:11">
      <c r="A23" s="2">
        <f t="shared" si="2"/>
        <v>18</v>
      </c>
      <c r="B23" s="7" t="s">
        <v>21</v>
      </c>
      <c r="C23" s="1">
        <v>2238</v>
      </c>
      <c r="D23" s="14">
        <f t="shared" si="0"/>
        <v>0.3</v>
      </c>
      <c r="E23" s="14">
        <f t="shared" si="1"/>
        <v>99.14</v>
      </c>
      <c r="K23" s="7"/>
    </row>
    <row r="24" spans="1:11">
      <c r="A24" s="2">
        <f t="shared" si="2"/>
        <v>19</v>
      </c>
      <c r="B24" s="7" t="s">
        <v>22</v>
      </c>
      <c r="C24" s="1">
        <v>1648</v>
      </c>
      <c r="D24" s="14">
        <f t="shared" si="0"/>
        <v>0.22</v>
      </c>
      <c r="E24" s="14">
        <f t="shared" si="1"/>
        <v>99.36</v>
      </c>
      <c r="K24" s="7"/>
    </row>
    <row r="25" spans="1:11">
      <c r="A25" s="2">
        <f t="shared" si="2"/>
        <v>20</v>
      </c>
      <c r="B25" s="7" t="s">
        <v>25</v>
      </c>
      <c r="C25" s="1">
        <v>1060</v>
      </c>
      <c r="D25" s="14">
        <f t="shared" si="0"/>
        <v>0.14000000000000001</v>
      </c>
      <c r="E25" s="14">
        <f t="shared" si="1"/>
        <v>99.5</v>
      </c>
      <c r="K25" s="7"/>
    </row>
    <row r="26" spans="1:11">
      <c r="A26" s="2">
        <f t="shared" si="2"/>
        <v>21</v>
      </c>
      <c r="B26" s="7" t="s">
        <v>24</v>
      </c>
      <c r="C26" s="1">
        <v>746</v>
      </c>
      <c r="D26" s="14">
        <f t="shared" si="0"/>
        <v>0.1</v>
      </c>
      <c r="E26" s="14">
        <f t="shared" si="1"/>
        <v>99.6</v>
      </c>
      <c r="K26" s="7"/>
    </row>
    <row r="27" spans="1:11">
      <c r="A27" s="2">
        <f t="shared" si="2"/>
        <v>22</v>
      </c>
      <c r="B27" s="7" t="s">
        <v>26</v>
      </c>
      <c r="C27" s="1">
        <v>566</v>
      </c>
      <c r="D27" s="14">
        <f t="shared" si="0"/>
        <v>0.08</v>
      </c>
      <c r="E27" s="14">
        <f t="shared" si="1"/>
        <v>99.68</v>
      </c>
      <c r="K27" s="7"/>
    </row>
    <row r="28" spans="1:11">
      <c r="A28" s="2">
        <f t="shared" si="2"/>
        <v>23</v>
      </c>
      <c r="B28" s="7" t="s">
        <v>27</v>
      </c>
      <c r="C28" s="1">
        <v>510</v>
      </c>
      <c r="D28" s="14">
        <f t="shared" si="0"/>
        <v>7.0000000000000007E-2</v>
      </c>
      <c r="E28" s="14">
        <f t="shared" si="1"/>
        <v>99.75</v>
      </c>
      <c r="K28" s="7"/>
    </row>
    <row r="29" spans="1:11">
      <c r="A29" s="2">
        <f t="shared" si="2"/>
        <v>24</v>
      </c>
      <c r="B29" s="7" t="s">
        <v>29</v>
      </c>
      <c r="C29" s="1">
        <v>405</v>
      </c>
      <c r="D29" s="14">
        <f t="shared" si="0"/>
        <v>0.05</v>
      </c>
      <c r="E29" s="14">
        <f t="shared" si="1"/>
        <v>99.8</v>
      </c>
      <c r="K29" s="7"/>
    </row>
    <row r="30" spans="1:11">
      <c r="A30" s="2">
        <f t="shared" si="2"/>
        <v>25</v>
      </c>
      <c r="B30" s="7" t="s">
        <v>28</v>
      </c>
      <c r="C30" s="1">
        <v>396</v>
      </c>
      <c r="D30" s="14">
        <f t="shared" si="0"/>
        <v>0.05</v>
      </c>
      <c r="E30" s="14">
        <f t="shared" si="1"/>
        <v>99.85</v>
      </c>
      <c r="K30" s="7"/>
    </row>
    <row r="31" spans="1:11">
      <c r="A31" s="2">
        <f t="shared" si="2"/>
        <v>26</v>
      </c>
      <c r="B31" s="7" t="s">
        <v>30</v>
      </c>
      <c r="C31" s="1">
        <v>380</v>
      </c>
      <c r="D31" s="14">
        <f t="shared" si="0"/>
        <v>0.05</v>
      </c>
      <c r="E31" s="14">
        <f t="shared" si="1"/>
        <v>99.9</v>
      </c>
      <c r="K31" s="7"/>
    </row>
    <row r="32" spans="1:11">
      <c r="A32" s="2">
        <f t="shared" si="2"/>
        <v>27</v>
      </c>
      <c r="B32" s="7" t="s">
        <v>23</v>
      </c>
      <c r="C32" s="1">
        <v>292</v>
      </c>
      <c r="D32" s="14">
        <f t="shared" si="0"/>
        <v>0.04</v>
      </c>
      <c r="E32" s="14">
        <f t="shared" si="1"/>
        <v>99.94</v>
      </c>
      <c r="K32" s="7"/>
    </row>
    <row r="33" spans="1:11">
      <c r="A33" s="2">
        <f t="shared" si="2"/>
        <v>28</v>
      </c>
      <c r="B33" s="7" t="s">
        <v>31</v>
      </c>
      <c r="C33" s="1">
        <v>138</v>
      </c>
      <c r="D33" s="14">
        <f t="shared" si="0"/>
        <v>0.02</v>
      </c>
      <c r="E33" s="14">
        <f t="shared" si="1"/>
        <v>99.96</v>
      </c>
      <c r="K33" s="7"/>
    </row>
    <row r="34" spans="1:11">
      <c r="B34" t="s">
        <v>32</v>
      </c>
      <c r="C34" s="1">
        <v>113</v>
      </c>
      <c r="D34" s="14">
        <f t="shared" si="0"/>
        <v>0.02</v>
      </c>
      <c r="E34" s="14">
        <f t="shared" si="1"/>
        <v>99.98</v>
      </c>
    </row>
    <row r="35" spans="1:11">
      <c r="B35" s="10" t="s">
        <v>40</v>
      </c>
      <c r="C35" s="9">
        <f>SUM(C6:C34)</f>
        <v>739704</v>
      </c>
      <c r="D35" s="3">
        <f t="shared" si="0"/>
        <v>100</v>
      </c>
    </row>
    <row r="36" spans="1:11" ht="15">
      <c r="B36" s="11" t="s">
        <v>39</v>
      </c>
      <c r="C36" s="8">
        <f>C1*1000</f>
        <v>739704</v>
      </c>
      <c r="D36" s="3">
        <f t="shared" si="0"/>
        <v>100</v>
      </c>
    </row>
    <row r="38" spans="1:11" s="15" customFormat="1" ht="24" customHeight="1">
      <c r="B38" s="16"/>
      <c r="C38" s="16"/>
      <c r="D38" s="16"/>
      <c r="E38" s="16"/>
    </row>
    <row r="40" spans="1:11">
      <c r="B40" s="5" t="s">
        <v>44</v>
      </c>
      <c r="C40" t="s">
        <v>43</v>
      </c>
      <c r="E40" s="5" t="s">
        <v>34</v>
      </c>
      <c r="F40" s="6" t="s">
        <v>35</v>
      </c>
    </row>
    <row r="41" spans="1:11">
      <c r="B41" s="5" t="s">
        <v>45</v>
      </c>
      <c r="C41" t="s">
        <v>36</v>
      </c>
    </row>
  </sheetData>
  <sortState ref="B6:C33">
    <sortCondition descending="1" ref="C6:C33"/>
  </sortState>
  <mergeCells count="1">
    <mergeCell ref="B38:E38"/>
  </mergeCells>
  <hyperlinks>
    <hyperlink ref="F40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579114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2019-05-15T11:06:17Z</dcterms:created>
  <dcterms:modified xsi:type="dcterms:W3CDTF">2021-04-25T12:13:46Z</dcterms:modified>
</cp:coreProperties>
</file>